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genda" sheetId="1" r:id="rId1"/>
    <sheet name="Financial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<sst xmlns="http://schemas.openxmlformats.org/spreadsheetml/2006/main" count="103" uniqueCount="66">
  <si>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1.  Call to Order, Board Chairman</t>
  </si>
  <si>
    <t>2.  Minutes of previous meeting</t>
  </si>
  <si>
    <t>3.  Public Comment (5 Min/Person)</t>
  </si>
  <si>
    <t>4.  Old Business:</t>
  </si>
  <si>
    <t>5.  Reports:</t>
  </si>
  <si>
    <t xml:space="preserve">    a.  Zoning Officer</t>
  </si>
  <si>
    <t xml:space="preserve">    b. Secretary Report</t>
  </si>
  <si>
    <t xml:space="preserve">    c. Roads</t>
  </si>
  <si>
    <t xml:space="preserve">    d. Ordinances</t>
  </si>
  <si>
    <t xml:space="preserve">    e. Financial</t>
  </si>
  <si>
    <t xml:space="preserve">    f. Parks</t>
  </si>
  <si>
    <t xml:space="preserve">    g. Personnel (Executive)</t>
  </si>
  <si>
    <t>6.  New Business</t>
  </si>
  <si>
    <t>7.   Review/Approve Subdivisions</t>
  </si>
  <si>
    <t>8.   Review/Pay Bills</t>
  </si>
  <si>
    <t>9.   Adjourn</t>
  </si>
  <si>
    <t>FINANCIAL STATEMENT</t>
  </si>
  <si>
    <t>General Fund:</t>
  </si>
  <si>
    <t>General Fund</t>
  </si>
  <si>
    <t>Beginning Balance</t>
  </si>
  <si>
    <t xml:space="preserve">  Receipts:</t>
  </si>
  <si>
    <t xml:space="preserve">    Shirley Hostler</t>
  </si>
  <si>
    <t>Certificate of Deposit</t>
  </si>
  <si>
    <t xml:space="preserve">    Juniata Co Transfer Tax</t>
  </si>
  <si>
    <t>Money Market</t>
  </si>
  <si>
    <t xml:space="preserve">    Juniata Tax Claim office</t>
  </si>
  <si>
    <t>Checking Acct</t>
  </si>
  <si>
    <t xml:space="preserve">    Earned Income</t>
  </si>
  <si>
    <t>Petty Cash</t>
  </si>
  <si>
    <t xml:space="preserve">    Magisterial District</t>
  </si>
  <si>
    <t xml:space="preserve">    Interest</t>
  </si>
  <si>
    <t>Total</t>
  </si>
  <si>
    <t>Total Receipts &amp; Beginning Bal</t>
  </si>
  <si>
    <t xml:space="preserve">  Less Expenditures</t>
  </si>
  <si>
    <t>Balance, End of Month</t>
  </si>
  <si>
    <t>State Fund:</t>
  </si>
  <si>
    <t>Mexico Street Light Fund:</t>
  </si>
  <si>
    <t>Street Lights</t>
  </si>
  <si>
    <t xml:space="preserve">    Transfer from General Fund</t>
  </si>
  <si>
    <t>Fire Equipment Fund:</t>
  </si>
  <si>
    <t>Fire Equipment Fund</t>
  </si>
  <si>
    <t>Recreation Board:</t>
  </si>
  <si>
    <t>Recreation Board</t>
  </si>
  <si>
    <t>Total All Accounts</t>
  </si>
  <si>
    <t xml:space="preserve">   Security Deposits</t>
  </si>
  <si>
    <t xml:space="preserve">    Building/Pavilion rentals</t>
  </si>
  <si>
    <t xml:space="preserve">   RR Cleaning/dragging</t>
  </si>
  <si>
    <t xml:space="preserve">   Field Rental </t>
  </si>
  <si>
    <t xml:space="preserve">   Liquid Fuels</t>
  </si>
  <si>
    <t>CD</t>
  </si>
  <si>
    <t xml:space="preserve">    Land Use Permits</t>
  </si>
  <si>
    <t xml:space="preserve">   Weis Reimbursement</t>
  </si>
  <si>
    <t xml:space="preserve">   JP Harris</t>
  </si>
  <si>
    <t>Any other matters that need discussion or action this month.</t>
  </si>
  <si>
    <t xml:space="preserve">   LightSource</t>
  </si>
  <si>
    <t xml:space="preserve">   State Police Fines</t>
  </si>
  <si>
    <t xml:space="preserve">   Page SEO</t>
  </si>
  <si>
    <t xml:space="preserve">   </t>
  </si>
  <si>
    <t xml:space="preserve">   Hearing fees</t>
  </si>
  <si>
    <t xml:space="preserve">   Commonwealth (State Police fines)</t>
  </si>
  <si>
    <t>As of January 31, 2024</t>
  </si>
  <si>
    <t xml:space="preserve">                             </t>
  </si>
  <si>
    <t xml:space="preserve">    a.  EADS Group Contract</t>
  </si>
  <si>
    <t xml:space="preserve">    b.  Buttonwood Campground Followup</t>
  </si>
  <si>
    <t xml:space="preserve">    c.  2024-2025 Salt Contract</t>
  </si>
  <si>
    <t xml:space="preserve">    d.  New Truck Discussion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</si>
</sst>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.00_);_(* \(#,##0.00\);_(* \-??_);_(@_)"/>
  </numFmts>
  <fonts count="4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28125" style="0" customWidth="1"/>
    <col min="2" max="2" width="14.00390625" style="0" customWidth="1"/>
    <col min="3" max="3" width="11.57421875" style="0" customWidth="1"/>
    <col min="4" max="4" width="2.421875" style="0" customWidth="1"/>
    <col min="5" max="5" width="18.28125" style="0" customWidth="1"/>
    <col min="6" max="6" width="16.140625" style="0" customWidth="1"/>
    <col min="7" max="7" width="16.28125" style="0" customWidth="1"/>
  </cols>
  <sheetData>
    <row r="2" spans="1:5" ht="18">
      <c r="A2" s="1" t="s">
        <v>0</v>
      </c>
      <c r="B2" s="1"/>
      <c r="E2" s="2"/>
    </row>
    <row r="3" spans="1:5" ht="18">
      <c r="A3" s="1"/>
      <c r="B3" s="1"/>
      <c r="E3" s="2"/>
    </row>
    <row r="4" spans="1:2" ht="18">
      <c r="A4" s="1" t="s">
        <v>1</v>
      </c>
      <c r="B4" s="3">
        <v>45293</v>
      </c>
    </row>
    <row r="5" spans="1:2" ht="18">
      <c r="A5" s="1"/>
      <c r="B5" s="3"/>
    </row>
    <row r="6" spans="1:6" ht="18">
      <c r="A6" s="1" t="s">
        <v>2</v>
      </c>
      <c r="B6" s="1"/>
      <c r="F6" s="4"/>
    </row>
    <row r="7" spans="1:6" ht="18">
      <c r="A7" s="1"/>
      <c r="B7" s="1"/>
      <c r="F7" s="4"/>
    </row>
    <row r="8" spans="1:6" ht="18">
      <c r="A8" s="1" t="s">
        <v>3</v>
      </c>
      <c r="B8" s="1"/>
      <c r="F8" s="4"/>
    </row>
    <row r="9" spans="1:6" ht="18">
      <c r="A9" s="1"/>
      <c r="B9" s="1"/>
      <c r="F9" s="4"/>
    </row>
    <row r="10" spans="1:6" ht="18">
      <c r="A10" s="1"/>
      <c r="B10" s="1"/>
      <c r="F10" s="4"/>
    </row>
    <row r="11" spans="1:6" ht="18">
      <c r="A11" s="1" t="s">
        <v>4</v>
      </c>
      <c r="B11" s="1"/>
      <c r="E11" s="2"/>
      <c r="F11" s="4"/>
    </row>
    <row r="12" spans="1:7" ht="18">
      <c r="A12" s="1" t="s">
        <v>5</v>
      </c>
      <c r="B12" s="1"/>
      <c r="E12" s="2"/>
      <c r="F12" s="4"/>
      <c r="G12" s="4"/>
    </row>
    <row r="13" spans="1:7" ht="18">
      <c r="A13" s="1"/>
      <c r="B13" s="1"/>
      <c r="E13" s="2"/>
      <c r="F13" s="4"/>
      <c r="G13" s="4"/>
    </row>
    <row r="14" spans="1:7" ht="18">
      <c r="A14" s="1" t="s">
        <v>6</v>
      </c>
      <c r="B14" s="1"/>
      <c r="E14" s="2"/>
      <c r="F14" s="4"/>
      <c r="G14" s="4"/>
    </row>
    <row r="15" spans="1:7" ht="18">
      <c r="A15" s="1"/>
      <c r="B15" s="1"/>
      <c r="E15" s="2"/>
      <c r="F15" s="4"/>
      <c r="G15" s="4"/>
    </row>
    <row r="16" spans="1:7" ht="18">
      <c r="A16" s="1" t="s">
        <v>7</v>
      </c>
      <c r="B16" s="1"/>
      <c r="E16" s="2"/>
      <c r="F16" s="4"/>
      <c r="G16" s="4"/>
    </row>
    <row r="17" spans="1:7" ht="18">
      <c r="A17" s="1"/>
      <c r="B17" s="1"/>
      <c r="E17" s="2"/>
      <c r="F17" s="4"/>
      <c r="G17" s="4"/>
    </row>
    <row r="18" spans="1:7" ht="18">
      <c r="A18" s="1" t="s">
        <v>8</v>
      </c>
      <c r="B18" s="1"/>
      <c r="E18" s="2"/>
      <c r="F18" s="4"/>
      <c r="G18" s="4"/>
    </row>
    <row r="19" spans="1:7" ht="18">
      <c r="A19" s="1"/>
      <c r="B19" s="1"/>
      <c r="E19" s="2"/>
      <c r="F19" s="4"/>
      <c r="G19" s="4"/>
    </row>
    <row r="20" spans="1:7" ht="18">
      <c r="A20" s="1" t="s">
        <v>9</v>
      </c>
      <c r="B20" s="1"/>
      <c r="E20" s="2"/>
      <c r="F20" s="4"/>
      <c r="G20" s="4"/>
    </row>
    <row r="21" spans="1:7" ht="18">
      <c r="A21" s="1"/>
      <c r="B21" s="1"/>
      <c r="E21" s="2"/>
      <c r="F21" s="4"/>
      <c r="G21" s="4"/>
    </row>
    <row r="22" spans="1:7" ht="18">
      <c r="A22" s="1" t="s">
        <v>10</v>
      </c>
      <c r="B22" s="1"/>
      <c r="E22" s="2"/>
      <c r="F22" s="4"/>
      <c r="G22" s="4"/>
    </row>
    <row r="23" spans="1:7" ht="18">
      <c r="A23" s="1"/>
      <c r="B23" s="1"/>
      <c r="E23" s="2"/>
      <c r="F23" s="4"/>
      <c r="G23" s="4"/>
    </row>
    <row r="24" spans="1:7" ht="18">
      <c r="A24" s="1" t="s">
        <v>11</v>
      </c>
      <c r="B24" s="1"/>
      <c r="E24" s="2"/>
      <c r="F24" s="4"/>
      <c r="G24" s="4"/>
    </row>
    <row r="25" spans="1:7" ht="18">
      <c r="A25" s="1"/>
      <c r="B25" s="1"/>
      <c r="E25" s="2"/>
      <c r="F25" s="4"/>
      <c r="G25" s="4"/>
    </row>
    <row r="26" spans="1:7" ht="18">
      <c r="A26" s="1" t="s">
        <v>12</v>
      </c>
      <c r="B26" s="1"/>
      <c r="E26" s="2"/>
      <c r="F26" s="4"/>
      <c r="G26" s="4"/>
    </row>
    <row r="27" spans="1:7" ht="18">
      <c r="A27" s="1" t="s">
        <v>62</v>
      </c>
      <c r="B27" s="1"/>
      <c r="E27" s="2"/>
      <c r="F27" s="4"/>
      <c r="G27" s="4"/>
    </row>
    <row r="28" spans="1:7" ht="18">
      <c r="A28" s="1" t="s">
        <v>63</v>
      </c>
      <c r="B28" s="1"/>
      <c r="E28" s="2"/>
      <c r="F28" s="4"/>
      <c r="G28" s="4"/>
    </row>
    <row r="29" spans="1:7" ht="18">
      <c r="A29" s="1" t="s">
        <v>64</v>
      </c>
      <c r="B29" s="1"/>
      <c r="E29" s="2"/>
      <c r="F29" s="4"/>
      <c r="G29" s="4"/>
    </row>
    <row r="30" spans="1:7" ht="18">
      <c r="A30" s="1" t="s">
        <v>65</v>
      </c>
      <c r="B30" s="1"/>
      <c r="E30" s="2"/>
      <c r="F30" s="4"/>
      <c r="G30" s="4"/>
    </row>
    <row r="31" spans="1:7" ht="18">
      <c r="A31" s="1"/>
      <c r="B31" s="1"/>
      <c r="E31" s="2"/>
      <c r="F31" s="4"/>
      <c r="G31" s="4"/>
    </row>
    <row r="32" spans="1:7" ht="18">
      <c r="A32" s="1" t="s">
        <v>13</v>
      </c>
      <c r="B32" s="1"/>
      <c r="E32" s="2"/>
      <c r="F32" s="4"/>
      <c r="G32" s="4"/>
    </row>
    <row r="33" spans="1:7" ht="18">
      <c r="A33" s="1"/>
      <c r="B33" s="1"/>
      <c r="E33" s="2"/>
      <c r="F33" s="4"/>
      <c r="G33" s="4"/>
    </row>
    <row r="34" spans="1:7" ht="18">
      <c r="A34" s="1" t="s">
        <v>14</v>
      </c>
      <c r="B34" s="1"/>
      <c r="E34" s="2"/>
      <c r="F34" s="4"/>
      <c r="G34" s="4"/>
    </row>
    <row r="35" spans="1:6" ht="18">
      <c r="A35" s="1"/>
      <c r="B35" s="1"/>
      <c r="F35" s="4"/>
    </row>
    <row r="36" spans="1:6" ht="18">
      <c r="A36" s="1" t="s">
        <v>53</v>
      </c>
      <c r="B36" s="1"/>
      <c r="F36" s="4"/>
    </row>
    <row r="37" spans="1:6" ht="18">
      <c r="A37" s="1" t="s">
        <v>15</v>
      </c>
      <c r="B37" s="1"/>
      <c r="F37" s="4"/>
    </row>
    <row r="38" spans="1:6" ht="18">
      <c r="A38" s="1"/>
      <c r="B38" s="1"/>
      <c r="F38" s="4"/>
    </row>
  </sheetData>
  <sheetProtection selectLockedCells="1" selectUnlockedCells="1"/>
  <printOptions/>
  <pageMargins left="0.75" right="0.75" top="1" bottom="1" header="0.5" footer="0.511805555555556"/>
  <pageSetup horizontalDpi="600" verticalDpi="600" orientation="portrait" r:id="rId1"/>
  <headerFooter alignWithMargins="0">
    <oddHeader>&amp;L&amp;14February 5, 2024&amp;C&amp;14WALKER TOWNSHIP
AGENDA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8.57421875" style="0" customWidth="1"/>
    <col min="2" max="2" width="11.421875" style="0" customWidth="1"/>
    <col min="3" max="3" width="14.421875" style="0" customWidth="1"/>
    <col min="4" max="4" width="0.9921875" style="0" customWidth="1"/>
    <col min="5" max="5" width="16.57421875" style="0" customWidth="1"/>
    <col min="6" max="6" width="14.57421875" style="0" customWidth="1"/>
    <col min="7" max="7" width="11.140625" style="0" customWidth="1"/>
  </cols>
  <sheetData>
    <row r="1" spans="1:7" ht="12.75">
      <c r="A1" s="12" t="s">
        <v>16</v>
      </c>
      <c r="B1" s="13"/>
      <c r="C1" s="13"/>
      <c r="D1" s="13"/>
      <c r="E1" s="12"/>
      <c r="F1" s="13"/>
      <c r="G1" s="13"/>
    </row>
    <row r="2" spans="1:7" ht="12.75">
      <c r="A2" s="13" t="s">
        <v>60</v>
      </c>
      <c r="B2" s="13"/>
      <c r="C2" s="13"/>
      <c r="D2" s="13"/>
      <c r="E2" s="13"/>
      <c r="F2" s="13"/>
      <c r="G2" s="13"/>
    </row>
    <row r="3" spans="1:7" ht="12.75">
      <c r="A3" s="6"/>
      <c r="B3" s="6"/>
      <c r="C3" s="6"/>
      <c r="D3" s="6"/>
      <c r="E3" s="6"/>
      <c r="F3" s="7"/>
      <c r="G3" s="6"/>
    </row>
    <row r="4" spans="1:7" ht="12.75">
      <c r="A4" s="5" t="s">
        <v>17</v>
      </c>
      <c r="B4" s="6"/>
      <c r="C4" s="6"/>
      <c r="D4" s="6"/>
      <c r="E4" s="5" t="s">
        <v>18</v>
      </c>
      <c r="F4" s="7"/>
      <c r="G4" s="6"/>
    </row>
    <row r="5" spans="1:7" ht="12.75">
      <c r="A5" s="6" t="s">
        <v>19</v>
      </c>
      <c r="B5" s="6"/>
      <c r="C5" s="8">
        <v>1358420.43</v>
      </c>
      <c r="D5" s="6"/>
      <c r="E5" s="6"/>
      <c r="F5" s="7"/>
      <c r="G5" s="6"/>
    </row>
    <row r="6" spans="1:7" ht="12.75">
      <c r="A6" s="6" t="s">
        <v>20</v>
      </c>
      <c r="B6" s="6"/>
      <c r="C6" s="6"/>
      <c r="D6" s="6"/>
      <c r="E6" s="6"/>
      <c r="F6" s="7"/>
      <c r="G6" s="6"/>
    </row>
    <row r="7" spans="1:7" ht="12.75">
      <c r="A7" s="6" t="s">
        <v>21</v>
      </c>
      <c r="B7" s="8">
        <f>1808.27+363</f>
        <v>2171.27</v>
      </c>
      <c r="C7" s="8"/>
      <c r="D7" s="6"/>
      <c r="E7" s="6" t="s">
        <v>22</v>
      </c>
      <c r="F7" s="7">
        <f>104607.46+181143.84+863441.91</f>
        <v>1149193.21</v>
      </c>
      <c r="G7" s="6"/>
    </row>
    <row r="8" spans="1:7" ht="12.75">
      <c r="A8" s="6" t="s">
        <v>23</v>
      </c>
      <c r="B8" s="8">
        <v>4522</v>
      </c>
      <c r="C8" s="8"/>
      <c r="D8" s="6"/>
      <c r="E8" s="6" t="s">
        <v>24</v>
      </c>
      <c r="F8" s="7">
        <f>218923.19+7439.66</f>
        <v>226362.85</v>
      </c>
      <c r="G8" s="6"/>
    </row>
    <row r="9" spans="1:7" ht="12.75">
      <c r="A9" s="6" t="s">
        <v>25</v>
      </c>
      <c r="B9" s="8">
        <v>11.57</v>
      </c>
      <c r="C9" s="8"/>
      <c r="D9" s="6"/>
      <c r="E9" s="6" t="s">
        <v>26</v>
      </c>
      <c r="F9" s="7">
        <v>1319.52</v>
      </c>
      <c r="G9" s="6"/>
    </row>
    <row r="10" spans="1:7" ht="12.75">
      <c r="A10" s="6" t="s">
        <v>27</v>
      </c>
      <c r="B10" s="8">
        <v>23303.6</v>
      </c>
      <c r="C10" s="8"/>
      <c r="D10" s="6"/>
      <c r="E10" s="6" t="s">
        <v>28</v>
      </c>
      <c r="F10" s="7">
        <v>50</v>
      </c>
      <c r="G10" s="6"/>
    </row>
    <row r="11" spans="1:7" ht="12.75">
      <c r="A11" s="6" t="s">
        <v>52</v>
      </c>
      <c r="B11" s="8">
        <v>16.5</v>
      </c>
      <c r="C11" s="8"/>
      <c r="D11" s="6"/>
      <c r="E11" s="5"/>
      <c r="F11" s="7"/>
      <c r="G11" s="6"/>
    </row>
    <row r="12" spans="1:7" ht="12.75">
      <c r="A12" s="6" t="s">
        <v>29</v>
      </c>
      <c r="B12" s="8">
        <v>164.95</v>
      </c>
      <c r="C12" s="8"/>
      <c r="D12" s="6"/>
      <c r="E12" s="5"/>
      <c r="F12" s="7"/>
      <c r="G12" s="6"/>
    </row>
    <row r="13" spans="1:7" ht="12.75">
      <c r="A13" s="6" t="s">
        <v>30</v>
      </c>
      <c r="B13" s="8">
        <v>3489.29</v>
      </c>
      <c r="C13" s="8"/>
      <c r="D13" s="6"/>
      <c r="E13" s="5" t="s">
        <v>31</v>
      </c>
      <c r="F13" s="7">
        <f>SUM(F7:F12)</f>
        <v>1376925.58</v>
      </c>
      <c r="G13" s="6"/>
    </row>
    <row r="14" spans="1:7" ht="12.75">
      <c r="A14" s="6" t="s">
        <v>50</v>
      </c>
      <c r="B14" s="8">
        <v>140</v>
      </c>
      <c r="C14" s="8"/>
      <c r="D14" s="6"/>
      <c r="E14" s="6"/>
      <c r="F14" s="6"/>
      <c r="G14" s="6"/>
    </row>
    <row r="15" spans="1:7" ht="12.75">
      <c r="A15" s="6" t="s">
        <v>59</v>
      </c>
      <c r="B15" s="8"/>
      <c r="C15" s="8"/>
      <c r="D15" s="6"/>
      <c r="E15" s="6"/>
      <c r="F15" s="6"/>
      <c r="G15" s="6"/>
    </row>
    <row r="16" spans="1:7" ht="12.75">
      <c r="A16" s="6" t="s">
        <v>58</v>
      </c>
      <c r="B16" s="8">
        <v>0</v>
      </c>
      <c r="C16" s="8"/>
      <c r="D16" s="6"/>
      <c r="E16" s="6"/>
      <c r="F16" s="6"/>
      <c r="G16" s="6"/>
    </row>
    <row r="17" spans="1:7" ht="12.75">
      <c r="A17" s="6" t="s">
        <v>56</v>
      </c>
      <c r="B17" s="8">
        <v>0</v>
      </c>
      <c r="C17" s="8"/>
      <c r="D17" s="6"/>
      <c r="E17" s="6"/>
      <c r="F17" s="6"/>
      <c r="G17" s="6"/>
    </row>
    <row r="18" spans="1:7" ht="12.75">
      <c r="A18" s="6" t="s">
        <v>51</v>
      </c>
      <c r="B18" s="8"/>
      <c r="C18" s="8"/>
      <c r="D18" s="6"/>
      <c r="E18" s="6"/>
      <c r="F18" s="6"/>
      <c r="G18" s="6"/>
    </row>
    <row r="19" spans="1:7" ht="12.75">
      <c r="A19" s="6" t="s">
        <v>57</v>
      </c>
      <c r="B19" s="8"/>
      <c r="C19" s="8"/>
      <c r="D19" s="6"/>
      <c r="E19" s="6"/>
      <c r="F19" s="6"/>
      <c r="G19" s="6"/>
    </row>
    <row r="20" spans="1:7" ht="12.75">
      <c r="A20" s="6"/>
      <c r="B20" s="8">
        <v>0</v>
      </c>
      <c r="C20" s="8">
        <f>SUM(B7:B20)</f>
        <v>33819.18</v>
      </c>
      <c r="D20" s="6"/>
      <c r="E20" s="6"/>
      <c r="F20" s="6"/>
      <c r="G20" s="6"/>
    </row>
    <row r="21" spans="1:7" ht="12.75">
      <c r="A21" s="5" t="s">
        <v>32</v>
      </c>
      <c r="B21" s="8"/>
      <c r="C21" s="8">
        <f>SUM(C5:C20)</f>
        <v>1392239.6099999999</v>
      </c>
      <c r="D21" s="6"/>
      <c r="E21" s="6"/>
      <c r="F21" s="6"/>
      <c r="G21" s="6"/>
    </row>
    <row r="22" spans="1:7" ht="12.75">
      <c r="A22" s="6" t="s">
        <v>33</v>
      </c>
      <c r="B22" s="8"/>
      <c r="C22" s="8">
        <v>-15314.03</v>
      </c>
      <c r="D22" s="6"/>
      <c r="E22" s="6"/>
      <c r="F22" s="6"/>
      <c r="G22" s="6"/>
    </row>
    <row r="23" spans="1:7" ht="12.75">
      <c r="A23" s="5" t="s">
        <v>34</v>
      </c>
      <c r="B23" s="8"/>
      <c r="C23" s="8">
        <f>SUM(C21:C22)</f>
        <v>1376925.5799999998</v>
      </c>
      <c r="D23" s="6"/>
      <c r="E23" s="6"/>
      <c r="F23" s="6"/>
      <c r="G23" s="6"/>
    </row>
    <row r="24" spans="1:7" ht="12.75">
      <c r="A24" s="6"/>
      <c r="B24" s="8"/>
      <c r="C24" s="8"/>
      <c r="D24" s="6"/>
      <c r="E24" s="6"/>
      <c r="F24" s="6"/>
      <c r="G24" s="6"/>
    </row>
    <row r="25" spans="1:7" ht="12.75">
      <c r="A25" s="5" t="s">
        <v>35</v>
      </c>
      <c r="B25" s="8"/>
      <c r="C25" s="8"/>
      <c r="D25" s="6"/>
      <c r="E25" s="5" t="s">
        <v>35</v>
      </c>
      <c r="F25" s="6"/>
      <c r="G25" s="6"/>
    </row>
    <row r="26" spans="1:7" ht="12.75">
      <c r="A26" s="6" t="s">
        <v>19</v>
      </c>
      <c r="B26" s="8"/>
      <c r="C26" s="8">
        <v>128612.65</v>
      </c>
      <c r="D26" s="6"/>
      <c r="E26" s="6"/>
      <c r="F26" s="6"/>
      <c r="G26" s="6"/>
    </row>
    <row r="27" spans="1:7" ht="12.75">
      <c r="A27" s="6" t="s">
        <v>20</v>
      </c>
      <c r="B27" s="8"/>
      <c r="C27" s="8"/>
      <c r="D27" s="6"/>
      <c r="E27" s="6"/>
      <c r="F27" s="6"/>
      <c r="G27" s="6"/>
    </row>
    <row r="28" spans="1:7" ht="12.75">
      <c r="A28" s="6" t="s">
        <v>30</v>
      </c>
      <c r="B28" s="8">
        <v>458.74</v>
      </c>
      <c r="C28" s="8"/>
      <c r="D28" s="6"/>
      <c r="E28" s="6" t="s">
        <v>22</v>
      </c>
      <c r="F28" s="9">
        <v>116311.52</v>
      </c>
      <c r="G28" s="6"/>
    </row>
    <row r="29" spans="1:7" ht="12.75">
      <c r="A29" s="6" t="s">
        <v>48</v>
      </c>
      <c r="B29" s="8">
        <v>0</v>
      </c>
      <c r="C29" s="8"/>
      <c r="D29" s="6"/>
      <c r="E29" s="6" t="s">
        <v>24</v>
      </c>
      <c r="F29" s="9">
        <f>10940.22+1819.65</f>
        <v>12759.869999999999</v>
      </c>
      <c r="G29" s="6"/>
    </row>
    <row r="30" spans="1:7" ht="12.75">
      <c r="A30" s="6"/>
      <c r="B30" s="8"/>
      <c r="C30" s="8">
        <f>SUM(B28:B29)</f>
        <v>458.74</v>
      </c>
      <c r="D30" s="6"/>
      <c r="E30" s="6"/>
      <c r="F30" s="6"/>
      <c r="G30" s="6"/>
    </row>
    <row r="31" spans="1:7" ht="12.75">
      <c r="A31" s="5" t="s">
        <v>32</v>
      </c>
      <c r="B31" s="8"/>
      <c r="C31" s="8">
        <f>SUM(C26:C30)</f>
        <v>129071.39</v>
      </c>
      <c r="D31" s="6"/>
      <c r="E31" s="6" t="s">
        <v>31</v>
      </c>
      <c r="F31" s="9">
        <f>SUM(F28:F30)</f>
        <v>129071.39</v>
      </c>
      <c r="G31" s="6"/>
    </row>
    <row r="32" spans="1:7" ht="12.75">
      <c r="A32" s="6" t="s">
        <v>33</v>
      </c>
      <c r="B32" s="8">
        <v>0</v>
      </c>
      <c r="C32" s="8">
        <v>0</v>
      </c>
      <c r="D32" s="6"/>
      <c r="E32" s="6"/>
      <c r="F32" s="6"/>
      <c r="G32" s="6"/>
    </row>
    <row r="33" spans="1:7" ht="12.75">
      <c r="A33" s="5" t="s">
        <v>34</v>
      </c>
      <c r="B33" s="8"/>
      <c r="C33" s="8">
        <f>SUM(C31:C32)</f>
        <v>129071.39</v>
      </c>
      <c r="D33" s="6"/>
      <c r="E33" s="6"/>
      <c r="F33" s="6"/>
      <c r="G33" s="6"/>
    </row>
    <row r="34" spans="1:7" ht="12.75">
      <c r="A34" s="5"/>
      <c r="B34" s="8"/>
      <c r="C34" s="8"/>
      <c r="D34" s="6"/>
      <c r="E34" s="6"/>
      <c r="F34" s="6"/>
      <c r="G34" s="6"/>
    </row>
    <row r="35" spans="1:7" ht="12.75">
      <c r="A35" s="6"/>
      <c r="B35" s="8"/>
      <c r="C35" s="8"/>
      <c r="D35" s="6"/>
      <c r="E35" s="6"/>
      <c r="F35" s="6"/>
      <c r="G35" s="6"/>
    </row>
    <row r="36" spans="1:7" ht="12.75">
      <c r="A36" s="5" t="s">
        <v>36</v>
      </c>
      <c r="B36" s="8"/>
      <c r="C36" s="8"/>
      <c r="D36" s="6"/>
      <c r="E36" s="5" t="s">
        <v>37</v>
      </c>
      <c r="F36" s="6"/>
      <c r="G36" s="6"/>
    </row>
    <row r="37" spans="1:7" ht="12.75">
      <c r="A37" s="6" t="s">
        <v>19</v>
      </c>
      <c r="B37" s="8"/>
      <c r="C37" s="8">
        <v>1392.99</v>
      </c>
      <c r="D37" s="6"/>
      <c r="E37" s="6"/>
      <c r="F37" s="6"/>
      <c r="G37" s="6"/>
    </row>
    <row r="38" spans="1:7" ht="12.75">
      <c r="A38" s="6" t="s">
        <v>20</v>
      </c>
      <c r="B38" s="8"/>
      <c r="C38" s="8"/>
      <c r="D38" s="6"/>
      <c r="E38" s="6" t="s">
        <v>26</v>
      </c>
      <c r="F38" s="9">
        <v>1203.26</v>
      </c>
      <c r="G38" s="6"/>
    </row>
    <row r="39" spans="1:7" ht="12.75">
      <c r="A39" s="6" t="s">
        <v>21</v>
      </c>
      <c r="B39" s="8">
        <v>61.34</v>
      </c>
      <c r="C39" s="8"/>
      <c r="D39" s="6"/>
      <c r="E39" s="6"/>
      <c r="F39" s="6"/>
      <c r="G39" s="6"/>
    </row>
    <row r="40" spans="1:7" ht="12.75">
      <c r="A40" s="6" t="s">
        <v>38</v>
      </c>
      <c r="B40" s="8">
        <v>0</v>
      </c>
      <c r="C40" s="8">
        <f>B39+B40</f>
        <v>61.34</v>
      </c>
      <c r="D40" s="6"/>
      <c r="E40" s="6" t="s">
        <v>31</v>
      </c>
      <c r="F40" s="9">
        <f>SUM(F38:F39)</f>
        <v>1203.26</v>
      </c>
      <c r="G40" s="6"/>
    </row>
    <row r="41" spans="1:7" ht="12.75">
      <c r="A41" s="5" t="s">
        <v>32</v>
      </c>
      <c r="B41" s="8"/>
      <c r="C41" s="8">
        <f>SUM(C37:C40)</f>
        <v>1454.33</v>
      </c>
      <c r="D41" s="6"/>
      <c r="E41" s="6"/>
      <c r="F41" s="6"/>
      <c r="G41" s="6"/>
    </row>
    <row r="42" spans="1:7" ht="12.75">
      <c r="A42" s="6" t="s">
        <v>33</v>
      </c>
      <c r="B42" s="8"/>
      <c r="C42" s="8">
        <v>-251.07</v>
      </c>
      <c r="D42" s="6"/>
      <c r="E42" s="6"/>
      <c r="F42" s="6"/>
      <c r="G42" s="6"/>
    </row>
    <row r="43" spans="1:7" ht="12.75">
      <c r="A43" s="5" t="s">
        <v>34</v>
      </c>
      <c r="B43" s="8"/>
      <c r="C43" s="8">
        <f>SUM(C41:C42)</f>
        <v>1203.26</v>
      </c>
      <c r="D43" s="6"/>
      <c r="E43" s="6"/>
      <c r="F43" s="6"/>
      <c r="G43" s="6"/>
    </row>
    <row r="44" spans="1:7" ht="12.75">
      <c r="A44" s="6"/>
      <c r="B44" s="8"/>
      <c r="C44" s="8"/>
      <c r="D44" s="6"/>
      <c r="E44" s="6"/>
      <c r="F44" s="6"/>
      <c r="G44" s="6"/>
    </row>
    <row r="45" spans="1:7" ht="12.75">
      <c r="A45" s="5" t="s">
        <v>39</v>
      </c>
      <c r="B45" s="8"/>
      <c r="C45" s="8"/>
      <c r="D45" s="6"/>
      <c r="E45" s="5" t="s">
        <v>40</v>
      </c>
      <c r="F45" s="6" t="s">
        <v>61</v>
      </c>
      <c r="G45" s="6"/>
    </row>
    <row r="46" spans="1:7" ht="12.75">
      <c r="A46" s="6" t="s">
        <v>19</v>
      </c>
      <c r="B46" s="8"/>
      <c r="C46" s="8">
        <v>71308.76</v>
      </c>
      <c r="D46" s="6"/>
      <c r="E46" s="5"/>
      <c r="F46" s="6"/>
      <c r="G46" s="6"/>
    </row>
    <row r="47" spans="1:7" ht="12.75">
      <c r="A47" s="6" t="s">
        <v>20</v>
      </c>
      <c r="B47" s="6"/>
      <c r="C47" s="6"/>
      <c r="D47" s="6"/>
      <c r="E47" s="6" t="s">
        <v>22</v>
      </c>
      <c r="F47" s="9">
        <v>44397.83</v>
      </c>
      <c r="G47" s="6"/>
    </row>
    <row r="48" spans="1:7" ht="12.75">
      <c r="A48" s="6" t="s">
        <v>38</v>
      </c>
      <c r="B48" s="9">
        <v>0</v>
      </c>
      <c r="C48" s="6"/>
      <c r="D48" s="6"/>
      <c r="E48" s="6" t="s">
        <v>24</v>
      </c>
      <c r="F48" s="9">
        <f>11081.11+5561</f>
        <v>16642.11</v>
      </c>
      <c r="G48" s="6"/>
    </row>
    <row r="49" spans="1:7" ht="12.75">
      <c r="A49" s="6" t="s">
        <v>30</v>
      </c>
      <c r="B49" s="9">
        <v>231.18</v>
      </c>
      <c r="C49" s="9">
        <f>B48+B49</f>
        <v>231.18</v>
      </c>
      <c r="D49" s="6"/>
      <c r="E49" s="6"/>
      <c r="F49" s="6"/>
      <c r="G49" s="6"/>
    </row>
    <row r="50" spans="1:7" ht="12.75">
      <c r="A50" s="5" t="s">
        <v>32</v>
      </c>
      <c r="B50" s="6"/>
      <c r="C50" s="8">
        <f>SUM(C46:C49)</f>
        <v>71539.93999999999</v>
      </c>
      <c r="D50" s="6"/>
      <c r="E50" s="6" t="s">
        <v>31</v>
      </c>
      <c r="F50" s="9">
        <f>SUM(F47:F49)</f>
        <v>61039.94</v>
      </c>
      <c r="G50" s="6"/>
    </row>
    <row r="51" spans="1:7" ht="12.75">
      <c r="A51" s="6" t="s">
        <v>33</v>
      </c>
      <c r="B51" s="6"/>
      <c r="C51" s="10">
        <v>-10500</v>
      </c>
      <c r="D51" s="6"/>
      <c r="E51" s="6"/>
      <c r="F51" s="6"/>
      <c r="G51" s="6"/>
    </row>
    <row r="52" spans="1:7" ht="12.75">
      <c r="A52" s="5" t="s">
        <v>34</v>
      </c>
      <c r="B52" s="6"/>
      <c r="C52" s="8">
        <f>SUM(C50:C51)</f>
        <v>61039.93999999999</v>
      </c>
      <c r="D52" s="6"/>
      <c r="E52" s="6"/>
      <c r="F52" s="6"/>
      <c r="G52" s="6"/>
    </row>
    <row r="53" spans="1:7" ht="12.75">
      <c r="A53" s="5"/>
      <c r="B53" s="6"/>
      <c r="C53" s="8"/>
      <c r="D53" s="6"/>
      <c r="E53" s="6"/>
      <c r="F53" s="6"/>
      <c r="G53" s="6"/>
    </row>
    <row r="54" spans="1:7" ht="12.75">
      <c r="A54" s="5"/>
      <c r="B54" s="6"/>
      <c r="C54" s="8"/>
      <c r="D54" s="6"/>
      <c r="E54" s="6"/>
      <c r="F54" s="6"/>
      <c r="G54" s="6"/>
    </row>
    <row r="55" spans="1:7" ht="12.75">
      <c r="A55" s="5" t="s">
        <v>41</v>
      </c>
      <c r="B55" s="6"/>
      <c r="C55" s="6"/>
      <c r="D55" s="6"/>
      <c r="E55" s="5" t="s">
        <v>42</v>
      </c>
      <c r="F55" s="6"/>
      <c r="G55" s="6"/>
    </row>
    <row r="56" spans="1:7" ht="12.75">
      <c r="A56" s="6" t="s">
        <v>19</v>
      </c>
      <c r="B56" s="6"/>
      <c r="C56" s="9">
        <v>53478</v>
      </c>
      <c r="D56" s="6"/>
      <c r="E56" s="6"/>
      <c r="F56" s="6"/>
      <c r="G56" s="6"/>
    </row>
    <row r="57" spans="1:7" ht="12.75">
      <c r="A57" s="6" t="s">
        <v>20</v>
      </c>
      <c r="B57" s="6"/>
      <c r="C57" s="6"/>
      <c r="D57" s="6"/>
      <c r="E57" s="6" t="s">
        <v>26</v>
      </c>
      <c r="F57" s="9">
        <v>4621.82</v>
      </c>
      <c r="G57" s="6"/>
    </row>
    <row r="58" spans="1:7" ht="12.75">
      <c r="A58" s="6" t="s">
        <v>47</v>
      </c>
      <c r="B58" s="9"/>
      <c r="C58" s="6"/>
      <c r="D58" s="6"/>
      <c r="E58" s="6" t="s">
        <v>24</v>
      </c>
      <c r="F58" s="9">
        <v>33230.12</v>
      </c>
      <c r="G58" s="6"/>
    </row>
    <row r="59" spans="1:7" ht="12.75">
      <c r="A59" s="6" t="s">
        <v>45</v>
      </c>
      <c r="B59" s="9">
        <v>0</v>
      </c>
      <c r="C59" s="6"/>
      <c r="D59" s="6"/>
      <c r="E59" s="6" t="s">
        <v>49</v>
      </c>
      <c r="F59" s="9">
        <v>15907.7</v>
      </c>
      <c r="G59" s="6"/>
    </row>
    <row r="60" spans="1:7" ht="12.75">
      <c r="A60" s="6" t="s">
        <v>46</v>
      </c>
      <c r="B60" s="9">
        <v>0</v>
      </c>
      <c r="C60" s="6"/>
      <c r="D60" s="6"/>
      <c r="E60" s="6" t="s">
        <v>31</v>
      </c>
      <c r="F60" s="9">
        <f>SUM(F57:F59)</f>
        <v>53759.64</v>
      </c>
      <c r="G60" s="6"/>
    </row>
    <row r="61" spans="1:7" ht="12.75">
      <c r="A61" s="6" t="s">
        <v>44</v>
      </c>
      <c r="B61" s="9"/>
      <c r="C61" s="6"/>
      <c r="D61" s="6"/>
      <c r="E61" s="6"/>
      <c r="F61" s="6"/>
      <c r="G61" s="6"/>
    </row>
    <row r="62" spans="1:7" ht="12.75">
      <c r="A62" s="6" t="s">
        <v>30</v>
      </c>
      <c r="B62" s="8">
        <f>176.75+104.89</f>
        <v>281.64</v>
      </c>
      <c r="C62" s="9"/>
      <c r="D62" s="6"/>
      <c r="E62" s="6"/>
      <c r="F62" s="6"/>
      <c r="G62" s="6"/>
    </row>
    <row r="63" spans="1:7" ht="12.75">
      <c r="A63" s="6" t="s">
        <v>55</v>
      </c>
      <c r="B63" s="8"/>
      <c r="C63" s="9"/>
      <c r="D63" s="6"/>
      <c r="E63" s="6"/>
      <c r="F63" s="6"/>
      <c r="G63" s="6"/>
    </row>
    <row r="64" spans="1:7" ht="12.75">
      <c r="A64" s="6" t="s">
        <v>54</v>
      </c>
      <c r="B64" s="8">
        <v>0</v>
      </c>
      <c r="C64" s="9">
        <f>SUM(B58:B64)</f>
        <v>281.64</v>
      </c>
      <c r="D64" s="6"/>
      <c r="E64" s="6"/>
      <c r="F64" s="6"/>
      <c r="G64" s="6"/>
    </row>
    <row r="65" spans="1:7" ht="12.75">
      <c r="A65" s="5" t="s">
        <v>32</v>
      </c>
      <c r="B65" s="6"/>
      <c r="C65" s="9">
        <f>SUM(C56:C64)</f>
        <v>53759.64</v>
      </c>
      <c r="D65" s="6"/>
      <c r="E65" s="5" t="s">
        <v>43</v>
      </c>
      <c r="F65" s="11">
        <f>F13+F31+F40+F50+F60</f>
        <v>1621999.8099999998</v>
      </c>
      <c r="G65" s="6"/>
    </row>
    <row r="66" spans="1:7" ht="12.75">
      <c r="A66" s="6" t="s">
        <v>33</v>
      </c>
      <c r="B66" s="6"/>
      <c r="C66" s="10"/>
      <c r="D66" s="6"/>
      <c r="E66" s="6"/>
      <c r="F66" s="6"/>
      <c r="G66" s="6"/>
    </row>
    <row r="67" spans="1:7" ht="12.75">
      <c r="A67" s="5" t="s">
        <v>34</v>
      </c>
      <c r="B67" s="6"/>
      <c r="C67" s="9">
        <f>SUM(C65:C66)</f>
        <v>53759.64</v>
      </c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9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</sheetData>
  <sheetProtection selectLockedCells="1" selectUnlockedCells="1"/>
  <printOptions gridLines="1"/>
  <pageMargins left="0.75" right="0.75" top="1" bottom="1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Walker Township</cp:lastModifiedBy>
  <cp:lastPrinted>2024-02-03T18:17:45Z</cp:lastPrinted>
  <dcterms:modified xsi:type="dcterms:W3CDTF">2024-02-03T18:18:41Z</dcterms:modified>
  <cp:category/>
  <cp:version/>
  <cp:contentType/>
  <cp:contentStatus/>
</cp:coreProperties>
</file>